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C7790147-F8DB-495E-92EC-594562EF54C5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BALANCE!$B$2:$E$64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<sst xmlns="http://schemas.openxmlformats.org/spreadsheetml/2006/main" count="70" uniqueCount="46">
  <si>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</si>
  <si>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</si>
  <si>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</si>
  <si>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</si>
  <si>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</si>
  <si>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</si>
  <si>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</si>
  <si>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</si>
  <si>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</si>
  <si>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</si>
  <si>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</si>
  <si>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</si>
  <si>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</si>
  <si>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</si>
  <si>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</si>
  <si>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</si>
  <si>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</si>
  <si>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</si>
  <si>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</si>
  <si>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</si>
  <si>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</si>
  <si>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</si>
  <si>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</si>
  <si>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</si>
  <si>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</si>
  <si>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</si>
  <si>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</si>
  <si>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</si>
  <si>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</si>
  <si>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</si>
  <si>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</si>
  <si>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</si>
  <si>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</si>
  <si>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</si>
  <si>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</si>
  <si>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</si>
  <si>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</si>
  <si>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</si>
  <si>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</si>
  <si>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</si>
  <si>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</si>
  <si>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</si>
  <si>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</si>
  <si>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</si>
  <si>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CAMARGO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</si>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</sst>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0" zoomScale="90" zoomScaleNormal="90" workbookViewId="0">
      <selection activeCell="E64" sqref="B2:E64"/>
    </sheetView>
  </sheetViews>
  <sheetFormatPr defaultColWidth="11.42578125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68510101</v>
      </c>
      <c r="D8" s="5">
        <f t="shared" ref="D8:E8" si="0">SUM(D9:D11)</f>
        <v>68795585</v>
      </c>
      <c r="E8" s="5">
        <f t="shared" si="0"/>
        <v>68795585</v>
      </c>
    </row>
    <row r="9" spans="2:5" x14ac:dyDescent="0.25">
      <c r="B9" s="28" t="s">
        <v>9</v>
      </c>
      <c r="C9" s="33">
        <v>68510101</v>
      </c>
      <c r="D9" s="33">
        <v>68795585</v>
      </c>
      <c r="E9" s="33">
        <v>68795585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77384376</v>
      </c>
      <c r="D12" s="5">
        <f>SUM(D13+D14)</f>
        <v>78590964</v>
      </c>
      <c r="E12" s="5">
        <f>SUM(E13+E14)</f>
        <v>75096065</v>
      </c>
    </row>
    <row r="13" spans="2:5" ht="24" x14ac:dyDescent="0.25">
      <c r="B13" s="28" t="s">
        <v>13</v>
      </c>
      <c r="C13" s="33">
        <v>77384376</v>
      </c>
      <c r="D13" s="33">
        <v>78590964</v>
      </c>
      <c r="E13" s="33">
        <v>75096065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2897327</v>
      </c>
      <c r="D15" s="5">
        <f t="shared" ref="D15:E15" si="1">SUM(D16:D17)</f>
        <v>2867567</v>
      </c>
      <c r="E15" s="5">
        <f t="shared" si="1"/>
        <v>2867564</v>
      </c>
    </row>
    <row r="16" spans="2:5" ht="24" x14ac:dyDescent="0.25">
      <c r="B16" s="28" t="s">
        <v>16</v>
      </c>
      <c r="C16" s="35">
        <v>2897327</v>
      </c>
      <c r="D16" s="33">
        <v>2867567</v>
      </c>
      <c r="E16" s="33">
        <v>2867564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-5976948</v>
      </c>
      <c r="D18" s="5">
        <f t="shared" ref="D18:E18" si="2">D8-D12+D15</f>
        <v>-6927812</v>
      </c>
      <c r="E18" s="5">
        <f t="shared" si="2"/>
        <v>-3432916</v>
      </c>
    </row>
    <row r="19" spans="2:5" ht="24" x14ac:dyDescent="0.25">
      <c r="B19" s="27" t="s">
        <v>19</v>
      </c>
      <c r="C19" s="5">
        <f>C18-C11</f>
        <v>-5976948</v>
      </c>
      <c r="D19" s="5">
        <f t="shared" ref="D19:E19" si="3">D18-D11</f>
        <v>-6927812</v>
      </c>
      <c r="E19" s="5">
        <f t="shared" si="3"/>
        <v>-3432916</v>
      </c>
    </row>
    <row r="20" spans="2:5" ht="24.75" thickBot="1" x14ac:dyDescent="0.3">
      <c r="B20" s="29" t="s">
        <v>20</v>
      </c>
      <c r="C20" s="7">
        <f>C19-C15</f>
        <v>-8874275</v>
      </c>
      <c r="D20" s="7">
        <f t="shared" ref="D20:E20" si="4">D19-D15</f>
        <v>-9795379</v>
      </c>
      <c r="E20" s="7">
        <f t="shared" si="4"/>
        <v>-6300480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-8874275</v>
      </c>
      <c r="D27" s="5">
        <f t="shared" ref="D27:E27" si="6">D20+D24</f>
        <v>-9795379</v>
      </c>
      <c r="E27" s="5">
        <f t="shared" si="6"/>
        <v>-6300480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68510101</v>
      </c>
      <c r="D45" s="22">
        <f t="shared" ref="D45:E45" si="10">D9</f>
        <v>68795585</v>
      </c>
      <c r="E45" s="22">
        <f t="shared" si="10"/>
        <v>68795585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77384376</v>
      </c>
      <c r="D49" s="22">
        <f t="shared" ref="D49:E49" si="14">D13</f>
        <v>78590964</v>
      </c>
      <c r="E49" s="22">
        <f t="shared" si="14"/>
        <v>75096065</v>
      </c>
    </row>
    <row r="50" spans="2:6" ht="24" x14ac:dyDescent="0.25">
      <c r="B50" s="15" t="s">
        <v>16</v>
      </c>
      <c r="C50" s="36">
        <f>C16</f>
        <v>2897327</v>
      </c>
      <c r="D50" s="22">
        <f t="shared" ref="D50:E50" si="15">D16</f>
        <v>2867567</v>
      </c>
      <c r="E50" s="22">
        <f t="shared" si="15"/>
        <v>2867564</v>
      </c>
    </row>
    <row r="51" spans="2:6" ht="24" x14ac:dyDescent="0.25">
      <c r="B51" s="27" t="s">
        <v>38</v>
      </c>
      <c r="C51" s="21">
        <f>C45+C46-C49+C50</f>
        <v>-5976948</v>
      </c>
      <c r="D51" s="21">
        <f t="shared" ref="D51:E51" si="16">D45+D46-D49+D50</f>
        <v>-6927812</v>
      </c>
      <c r="E51" s="21">
        <f t="shared" si="16"/>
        <v>-3432916</v>
      </c>
      <c r="F51" s="25"/>
    </row>
    <row r="52" spans="2:6" ht="24.75" thickBot="1" x14ac:dyDescent="0.3">
      <c r="B52" s="27" t="s">
        <v>39</v>
      </c>
      <c r="C52" s="21">
        <f>C51-C46</f>
        <v>-5976948</v>
      </c>
      <c r="D52" s="21">
        <f t="shared" ref="D52:E52" si="17">D51-D46</f>
        <v>-6927812</v>
      </c>
      <c r="E52" s="21">
        <f t="shared" si="17"/>
        <v>-3432916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66" bottom="0.76" header="0.17" footer="0.17"/>
  <pageSetup scale="98" fitToHeight="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2025-01-24T16:44:55Z</cp:lastPrinted>
  <dcterms:created xsi:type="dcterms:W3CDTF">2020-01-08T20:37:56Z</dcterms:created>
  <dcterms:modified xsi:type="dcterms:W3CDTF">2025-01-24T17:01:12Z</dcterms:modified>
</cp:coreProperties>
</file>